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7995" activeTab="1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<sst xmlns="http://schemas.openxmlformats.org/spreadsheetml/2006/main" count="158" uniqueCount="61">
  <si>
    <t>január</t>
  </si>
  <si>
    <t>február</t>
  </si>
  <si>
    <t>marec</t>
  </si>
  <si>
    <t>apríl</t>
  </si>
  <si>
    <t>máj</t>
  </si>
  <si>
    <t>jún</t>
  </si>
  <si>
    <t>strav.skup.</t>
  </si>
  <si>
    <t>vek.kat.</t>
  </si>
  <si>
    <t xml:space="preserve">Spolu </t>
  </si>
  <si>
    <t>cena</t>
  </si>
  <si>
    <t>nov.</t>
  </si>
  <si>
    <t>dec.</t>
  </si>
  <si>
    <t>mesiac</t>
  </si>
  <si>
    <t>počet dní</t>
  </si>
  <si>
    <t>prázniny.</t>
  </si>
  <si>
    <t>jesenné</t>
  </si>
  <si>
    <t>vianočné</t>
  </si>
  <si>
    <t>polročné</t>
  </si>
  <si>
    <t>jarné</t>
  </si>
  <si>
    <t>veľkonočné</t>
  </si>
  <si>
    <t>termín prev.lístkov</t>
  </si>
  <si>
    <t>1. -4.</t>
  </si>
  <si>
    <t>5.-9.</t>
  </si>
  <si>
    <t>od:</t>
  </si>
  <si>
    <t>do:</t>
  </si>
  <si>
    <t>str</t>
  </si>
  <si>
    <t>HN</t>
  </si>
  <si>
    <t>Mobil:</t>
  </si>
  <si>
    <t>0911  955   135</t>
  </si>
  <si>
    <t xml:space="preserve">Tel.: 031/552 31 58      </t>
  </si>
  <si>
    <t>cena/ks</t>
  </si>
  <si>
    <t>Obed</t>
  </si>
  <si>
    <r>
      <rPr>
        <b/>
        <sz val="10"/>
        <rFont val="Arial"/>
        <family val="2"/>
      </rPr>
      <t xml:space="preserve">Var.symbol:       </t>
    </r>
    <r>
      <rPr>
        <b/>
        <sz val="10"/>
        <color indexed="10"/>
        <rFont val="Arial"/>
        <family val="2"/>
      </rPr>
      <t xml:space="preserve"> u ved.ŠJ</t>
    </r>
  </si>
  <si>
    <r>
      <t xml:space="preserve">podľa fin.pásma </t>
    </r>
    <r>
      <rPr>
        <sz val="10"/>
        <rFont val="Calibri"/>
        <family val="2"/>
      </rPr>
      <t>₰</t>
    </r>
    <r>
      <rPr>
        <sz val="10"/>
        <rFont val="Arial"/>
        <family val="2"/>
      </rPr>
      <t xml:space="preserve"> č.7</t>
    </r>
  </si>
  <si>
    <t>termín prevzatie lístky</t>
  </si>
  <si>
    <t xml:space="preserve">12,00 ó         </t>
  </si>
  <si>
    <t xml:space="preserve"> -   </t>
  </si>
  <si>
    <t>14,00 ó</t>
  </si>
  <si>
    <t>pevzatie stravné lístky čas. v jedálni</t>
  </si>
  <si>
    <t>bez DS</t>
  </si>
  <si>
    <t>28.10.2016-31.10.2016</t>
  </si>
  <si>
    <t>23.12 - 5.1.2017</t>
  </si>
  <si>
    <t>DS</t>
  </si>
  <si>
    <t>karta</t>
  </si>
  <si>
    <r>
      <t xml:space="preserve">Organ. školského roku 2017/18  číslo účtu: </t>
    </r>
    <r>
      <rPr>
        <b/>
        <sz val="14"/>
        <color indexed="10"/>
        <rFont val="Arial"/>
        <family val="2"/>
      </rPr>
      <t>SK 27 0200 0000 0000 1263 0122</t>
    </r>
  </si>
  <si>
    <t>sept.okt.</t>
  </si>
  <si>
    <t>s DS</t>
  </si>
  <si>
    <t>1-4 .trieda</t>
  </si>
  <si>
    <t>5-9. tried</t>
  </si>
  <si>
    <r>
      <t xml:space="preserve">10  x 23,38  </t>
    </r>
    <r>
      <rPr>
        <b/>
        <sz val="12"/>
        <rFont val="Calibri"/>
        <family val="2"/>
      </rPr>
      <t>€</t>
    </r>
  </si>
  <si>
    <r>
      <t xml:space="preserve">10 x 20,60 </t>
    </r>
    <r>
      <rPr>
        <b/>
        <sz val="12"/>
        <rFont val="Calibri"/>
        <family val="2"/>
      </rPr>
      <t>€</t>
    </r>
  </si>
  <si>
    <t>27.okt- 30.okt.2017</t>
  </si>
  <si>
    <t>23.12 - 5.1.2018</t>
  </si>
  <si>
    <t xml:space="preserve"> 2.2.2018</t>
  </si>
  <si>
    <t>5.3. - 24.3.2018</t>
  </si>
  <si>
    <t>29.4. - 3.4.2018.</t>
  </si>
  <si>
    <t>letné:          2.7. - 31.8.2018</t>
  </si>
  <si>
    <r>
      <t xml:space="preserve">10  x  24,50  </t>
    </r>
    <r>
      <rPr>
        <b/>
        <sz val="12"/>
        <rFont val="Calibri"/>
        <family val="2"/>
      </rPr>
      <t>€</t>
    </r>
  </si>
  <si>
    <r>
      <t xml:space="preserve">10 x 21,70 </t>
    </r>
    <r>
      <rPr>
        <b/>
        <sz val="12"/>
        <rFont val="Calibri"/>
        <family val="2"/>
      </rPr>
      <t>€</t>
    </r>
  </si>
  <si>
    <t>trvalý príkaz:  od 15.8.2017</t>
  </si>
  <si>
    <t>Organizácia školského roku 2017/2018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</si>
</sst>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[$-41B]d\.\ mmmm\ yyyy"/>
    <numFmt numFmtId="189" formatCode="d/m/yy;@"/>
  </numFmts>
  <fonts count="61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" fontId="6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89" fontId="5" fillId="0" borderId="31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55" fillId="0" borderId="0" xfId="0" applyFont="1" applyAlignment="1">
      <alignment/>
    </xf>
    <xf numFmtId="14" fontId="56" fillId="0" borderId="0" xfId="0" applyNumberFormat="1" applyFont="1" applyAlignment="1">
      <alignment/>
    </xf>
    <xf numFmtId="0" fontId="57" fillId="0" borderId="0" xfId="0" applyFont="1" applyAlignment="1">
      <alignment/>
    </xf>
    <xf numFmtId="14" fontId="57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189" fontId="58" fillId="0" borderId="25" xfId="0" applyNumberFormat="1" applyFont="1" applyBorder="1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32" xfId="0" applyBorder="1" applyAlignment="1">
      <alignment/>
    </xf>
    <xf numFmtId="189" fontId="58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0" fontId="55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189" fontId="58" fillId="0" borderId="11" xfId="0" applyNumberFormat="1" applyFont="1" applyBorder="1" applyAlignment="1">
      <alignment/>
    </xf>
    <xf numFmtId="189" fontId="5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5">
      <selection activeCell="G29" sqref="G29:O36"/>
    </sheetView>
  </sheetViews>
  <sheetFormatPr defaultColWidth="9.140625" defaultRowHeight="12.75"/>
  <cols>
    <col min="1" max="1" width="0.42578125" style="0" customWidth="1"/>
    <col min="2" max="2" width="13.8515625" style="0" customWidth="1"/>
    <col min="3" max="3" width="9.140625" style="0" customWidth="1"/>
    <col min="4" max="4" width="7.140625" style="0" customWidth="1"/>
    <col min="5" max="5" width="10.140625" style="0" customWidth="1"/>
    <col min="6" max="7" width="9.28125" style="0" customWidth="1"/>
    <col min="8" max="8" width="8.00390625" style="0" customWidth="1"/>
    <col min="9" max="9" width="7.8515625" style="0" customWidth="1"/>
    <col min="10" max="10" width="8.140625" style="0" customWidth="1"/>
    <col min="11" max="11" width="7.57421875" style="0" customWidth="1"/>
    <col min="12" max="12" width="7.00390625" style="0" customWidth="1"/>
    <col min="13" max="13" width="9.00390625" style="0" customWidth="1"/>
    <col min="14" max="14" width="7.8515625" style="0" customWidth="1"/>
    <col min="15" max="15" width="8.8515625" style="0" customWidth="1"/>
  </cols>
  <sheetData>
    <row r="1" spans="3:14" ht="12.75">
      <c r="C1" s="1" t="s">
        <v>29</v>
      </c>
      <c r="G1" t="s">
        <v>27</v>
      </c>
      <c r="H1" s="1" t="s">
        <v>28</v>
      </c>
      <c r="I1" s="1"/>
      <c r="J1" s="1" t="s">
        <v>32</v>
      </c>
      <c r="K1" s="1"/>
      <c r="L1" s="53"/>
      <c r="M1" s="53"/>
      <c r="N1" s="35" t="s">
        <v>33</v>
      </c>
    </row>
    <row r="2" spans="2:16" ht="18.75" thickBot="1">
      <c r="B2" s="36" t="s">
        <v>44</v>
      </c>
      <c r="C2" s="1"/>
      <c r="D2" s="1"/>
      <c r="E2" s="1"/>
      <c r="F2" s="1"/>
      <c r="G2" s="1"/>
      <c r="H2" s="51"/>
      <c r="I2" s="54"/>
      <c r="J2" s="55"/>
      <c r="K2" s="55"/>
      <c r="L2" s="56"/>
      <c r="M2" s="53"/>
      <c r="N2" s="53"/>
      <c r="O2" s="35"/>
      <c r="P2" s="35" t="s">
        <v>43</v>
      </c>
    </row>
    <row r="3" spans="1:15" ht="18">
      <c r="A3" s="11" t="s">
        <v>12</v>
      </c>
      <c r="B3" s="12"/>
      <c r="C3" s="13"/>
      <c r="D3" s="14"/>
      <c r="E3" s="15" t="s">
        <v>45</v>
      </c>
      <c r="F3" s="16" t="s">
        <v>10</v>
      </c>
      <c r="G3" s="16" t="s">
        <v>11</v>
      </c>
      <c r="H3" s="16" t="s">
        <v>0</v>
      </c>
      <c r="I3" s="16" t="s">
        <v>1</v>
      </c>
      <c r="J3" s="16" t="s">
        <v>2</v>
      </c>
      <c r="K3" s="38" t="s">
        <v>3</v>
      </c>
      <c r="L3" s="16" t="s">
        <v>4</v>
      </c>
      <c r="M3" s="16" t="s">
        <v>5</v>
      </c>
      <c r="N3" s="16"/>
      <c r="O3" s="17" t="s">
        <v>8</v>
      </c>
    </row>
    <row r="4" spans="1:15" ht="15.75">
      <c r="A4" s="18"/>
      <c r="B4" s="3" t="s">
        <v>7</v>
      </c>
      <c r="C4" s="3" t="s">
        <v>25</v>
      </c>
      <c r="D4" s="9" t="s">
        <v>30</v>
      </c>
      <c r="E4" s="6">
        <v>38</v>
      </c>
      <c r="F4" s="5">
        <v>21</v>
      </c>
      <c r="G4" s="5">
        <v>16</v>
      </c>
      <c r="H4" s="5">
        <v>18</v>
      </c>
      <c r="I4" s="5">
        <v>19</v>
      </c>
      <c r="J4" s="5">
        <v>15</v>
      </c>
      <c r="K4" s="5">
        <v>19</v>
      </c>
      <c r="L4" s="5">
        <v>21</v>
      </c>
      <c r="M4" s="5">
        <v>20</v>
      </c>
      <c r="N4" s="41"/>
      <c r="O4" s="19">
        <f>SUM(E4:N4)</f>
        <v>187</v>
      </c>
    </row>
    <row r="5" spans="1:16" ht="18">
      <c r="A5" s="21"/>
      <c r="B5" s="80" t="s">
        <v>47</v>
      </c>
      <c r="C5" s="52" t="s">
        <v>31</v>
      </c>
      <c r="D5" s="3">
        <v>1.25</v>
      </c>
      <c r="E5" s="70">
        <f>E4*1.25</f>
        <v>47.5</v>
      </c>
      <c r="F5" s="70">
        <f aca="true" t="shared" si="0" ref="F5:O5">F4*1.25</f>
        <v>26.25</v>
      </c>
      <c r="G5" s="70">
        <f t="shared" si="0"/>
        <v>20</v>
      </c>
      <c r="H5" s="70">
        <f t="shared" si="0"/>
        <v>22.5</v>
      </c>
      <c r="I5" s="70">
        <f t="shared" si="0"/>
        <v>23.75</v>
      </c>
      <c r="J5" s="70">
        <f t="shared" si="0"/>
        <v>18.75</v>
      </c>
      <c r="K5" s="70">
        <f t="shared" si="0"/>
        <v>23.75</v>
      </c>
      <c r="L5" s="70">
        <f t="shared" si="0"/>
        <v>26.25</v>
      </c>
      <c r="M5" s="70">
        <f t="shared" si="0"/>
        <v>25</v>
      </c>
      <c r="N5" s="70">
        <f t="shared" si="0"/>
        <v>0</v>
      </c>
      <c r="O5" s="9">
        <f t="shared" si="0"/>
        <v>233.75</v>
      </c>
      <c r="P5" s="35" t="s">
        <v>39</v>
      </c>
    </row>
    <row r="6" spans="1:16" ht="15.75">
      <c r="A6" s="21"/>
      <c r="B6" s="4"/>
      <c r="C6" s="61"/>
      <c r="D6" s="2"/>
      <c r="E6" s="71"/>
      <c r="F6" s="71"/>
      <c r="G6" s="71"/>
      <c r="H6" s="71"/>
      <c r="I6" s="71"/>
      <c r="J6" s="71"/>
      <c r="K6" s="71"/>
      <c r="L6" s="71"/>
      <c r="M6" s="71"/>
      <c r="N6" s="72"/>
      <c r="O6" s="64"/>
      <c r="P6" s="35"/>
    </row>
    <row r="7" spans="1:16" ht="15.75">
      <c r="A7" s="21"/>
      <c r="B7" s="4"/>
      <c r="C7" s="52" t="s">
        <v>31</v>
      </c>
      <c r="D7" s="3">
        <v>1.1</v>
      </c>
      <c r="E7" s="70">
        <f>E4*1.1</f>
        <v>41.800000000000004</v>
      </c>
      <c r="F7" s="70">
        <f aca="true" t="shared" si="1" ref="F7:O7">F4*1.1</f>
        <v>23.1</v>
      </c>
      <c r="G7" s="70">
        <f t="shared" si="1"/>
        <v>17.6</v>
      </c>
      <c r="H7" s="70">
        <f t="shared" si="1"/>
        <v>19.8</v>
      </c>
      <c r="I7" s="70">
        <f t="shared" si="1"/>
        <v>20.900000000000002</v>
      </c>
      <c r="J7" s="70">
        <f t="shared" si="1"/>
        <v>16.5</v>
      </c>
      <c r="K7" s="70">
        <f t="shared" si="1"/>
        <v>20.900000000000002</v>
      </c>
      <c r="L7" s="70">
        <f t="shared" si="1"/>
        <v>23.1</v>
      </c>
      <c r="M7" s="70">
        <f t="shared" si="1"/>
        <v>22</v>
      </c>
      <c r="N7" s="70">
        <f t="shared" si="1"/>
        <v>0</v>
      </c>
      <c r="O7" s="9">
        <f t="shared" si="1"/>
        <v>205.70000000000002</v>
      </c>
      <c r="P7" s="35" t="s">
        <v>46</v>
      </c>
    </row>
    <row r="8" spans="1:16" ht="15.75">
      <c r="A8" s="21"/>
      <c r="B8" s="62"/>
      <c r="C8" s="63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35"/>
    </row>
    <row r="9" spans="1:16" ht="12.75">
      <c r="A9" s="75"/>
      <c r="B9" s="74" t="s">
        <v>34</v>
      </c>
      <c r="C9" s="75"/>
      <c r="D9" s="75" t="s">
        <v>23</v>
      </c>
      <c r="E9" s="81">
        <v>42971</v>
      </c>
      <c r="F9" s="81">
        <v>43031</v>
      </c>
      <c r="G9" s="81">
        <v>43066</v>
      </c>
      <c r="H9" s="81">
        <v>43087</v>
      </c>
      <c r="I9" s="81">
        <v>43124</v>
      </c>
      <c r="J9" s="81">
        <v>43153</v>
      </c>
      <c r="K9" s="81">
        <v>43181</v>
      </c>
      <c r="L9" s="81">
        <v>43213</v>
      </c>
      <c r="M9" s="81">
        <v>43248</v>
      </c>
      <c r="N9" s="81"/>
      <c r="O9" s="82"/>
      <c r="P9" s="35"/>
    </row>
    <row r="10" spans="1:16" ht="12.75">
      <c r="A10" s="75"/>
      <c r="B10" s="74"/>
      <c r="C10" s="75"/>
      <c r="D10" s="75" t="s">
        <v>24</v>
      </c>
      <c r="E10" s="81">
        <v>42986</v>
      </c>
      <c r="F10" s="81">
        <v>43035</v>
      </c>
      <c r="G10" s="81">
        <v>43069</v>
      </c>
      <c r="H10" s="81">
        <v>43091</v>
      </c>
      <c r="I10" s="81">
        <v>43131</v>
      </c>
      <c r="J10" s="81">
        <v>43159</v>
      </c>
      <c r="K10" s="81">
        <v>43187</v>
      </c>
      <c r="L10" s="81">
        <v>43218</v>
      </c>
      <c r="M10" s="81">
        <v>43251</v>
      </c>
      <c r="N10" s="81"/>
      <c r="O10" s="82"/>
      <c r="P10" s="35"/>
    </row>
    <row r="11" spans="1:16" ht="12.75">
      <c r="A11" s="21"/>
      <c r="B11" s="1"/>
      <c r="C11" s="35"/>
      <c r="F11" s="1" t="s">
        <v>14</v>
      </c>
      <c r="G11" s="35" t="s">
        <v>15</v>
      </c>
      <c r="H11" s="35" t="s">
        <v>51</v>
      </c>
      <c r="L11" s="59" t="s">
        <v>38</v>
      </c>
      <c r="M11" s="59"/>
      <c r="N11" s="59"/>
      <c r="O11" s="1"/>
      <c r="P11" s="43"/>
    </row>
    <row r="12" spans="1:16" ht="18">
      <c r="A12" s="21"/>
      <c r="B12" s="36" t="s">
        <v>59</v>
      </c>
      <c r="C12" s="60"/>
      <c r="G12" t="s">
        <v>16</v>
      </c>
      <c r="H12" s="35" t="s">
        <v>52</v>
      </c>
      <c r="L12" s="53" t="s">
        <v>35</v>
      </c>
      <c r="M12" s="68" t="s">
        <v>36</v>
      </c>
      <c r="N12" s="53" t="s">
        <v>37</v>
      </c>
      <c r="O12" s="1"/>
      <c r="P12" s="43"/>
    </row>
    <row r="13" spans="1:16" ht="18">
      <c r="A13" s="21"/>
      <c r="B13" s="80" t="s">
        <v>47</v>
      </c>
      <c r="C13" s="3" t="s">
        <v>49</v>
      </c>
      <c r="D13" s="52"/>
      <c r="E13" s="35" t="s">
        <v>39</v>
      </c>
      <c r="G13" t="s">
        <v>17</v>
      </c>
      <c r="H13" s="69" t="s">
        <v>53</v>
      </c>
      <c r="L13" s="1"/>
      <c r="M13" s="1"/>
      <c r="N13" s="1"/>
      <c r="O13" s="1"/>
      <c r="P13" s="43"/>
    </row>
    <row r="14" spans="1:16" ht="12.75">
      <c r="A14" s="21"/>
      <c r="B14" s="75"/>
      <c r="C14" s="76"/>
      <c r="D14" s="75"/>
      <c r="G14" t="s">
        <v>18</v>
      </c>
      <c r="H14" s="35" t="s">
        <v>54</v>
      </c>
      <c r="L14" s="1"/>
      <c r="M14" s="1"/>
      <c r="N14" s="1"/>
      <c r="O14" s="1"/>
      <c r="P14" s="43"/>
    </row>
    <row r="15" spans="1:16" ht="15.75">
      <c r="A15" s="21"/>
      <c r="B15" s="77"/>
      <c r="C15" s="3" t="s">
        <v>50</v>
      </c>
      <c r="D15" s="77"/>
      <c r="E15" s="34" t="s">
        <v>46</v>
      </c>
      <c r="G15" t="s">
        <v>19</v>
      </c>
      <c r="H15" s="35" t="s">
        <v>55</v>
      </c>
      <c r="K15" s="40"/>
      <c r="N15" s="1"/>
      <c r="O15" s="1"/>
      <c r="P15" s="43"/>
    </row>
    <row r="16" spans="1:16" ht="15">
      <c r="A16" s="21"/>
      <c r="B16" s="50"/>
      <c r="C16" s="50"/>
      <c r="D16" s="50"/>
      <c r="E16" s="34"/>
      <c r="G16" s="40" t="s">
        <v>56</v>
      </c>
      <c r="P16" s="43"/>
    </row>
    <row r="17" spans="1:16" ht="12.75">
      <c r="A17" s="45"/>
      <c r="B17" s="45"/>
      <c r="C17" s="7"/>
      <c r="D17" s="7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7"/>
    </row>
    <row r="18" spans="1:16" ht="12.75">
      <c r="A18" s="45"/>
      <c r="B18" s="45"/>
      <c r="C18" s="7"/>
      <c r="D18" s="7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  <c r="P18" s="7"/>
    </row>
    <row r="19" spans="1:14" ht="12.75">
      <c r="A19" s="45"/>
      <c r="C19" s="1" t="s">
        <v>29</v>
      </c>
      <c r="G19" t="s">
        <v>27</v>
      </c>
      <c r="H19" s="1" t="s">
        <v>28</v>
      </c>
      <c r="I19" s="1"/>
      <c r="J19" s="1" t="s">
        <v>32</v>
      </c>
      <c r="K19" s="1"/>
      <c r="L19" s="53"/>
      <c r="M19" s="53"/>
      <c r="N19" s="35" t="s">
        <v>33</v>
      </c>
    </row>
    <row r="20" spans="2:17" ht="18.75" thickBot="1">
      <c r="B20" s="36" t="s">
        <v>44</v>
      </c>
      <c r="C20" s="1"/>
      <c r="D20" s="1"/>
      <c r="E20" s="1"/>
      <c r="F20" s="1"/>
      <c r="G20" s="1"/>
      <c r="H20" s="51"/>
      <c r="I20" s="54"/>
      <c r="J20" s="55"/>
      <c r="K20" s="55"/>
      <c r="L20" s="56"/>
      <c r="M20" s="53"/>
      <c r="N20" s="53"/>
      <c r="O20" s="35"/>
      <c r="Q20" s="35"/>
    </row>
    <row r="21" spans="2:16" ht="18">
      <c r="B21" s="12"/>
      <c r="C21" s="13"/>
      <c r="D21" s="14"/>
      <c r="E21" s="15" t="s">
        <v>45</v>
      </c>
      <c r="F21" s="16" t="s">
        <v>10</v>
      </c>
      <c r="G21" s="16" t="s">
        <v>11</v>
      </c>
      <c r="H21" s="16" t="s">
        <v>0</v>
      </c>
      <c r="I21" s="16" t="s">
        <v>1</v>
      </c>
      <c r="J21" s="16" t="s">
        <v>2</v>
      </c>
      <c r="K21" s="38" t="s">
        <v>3</v>
      </c>
      <c r="L21" s="16" t="s">
        <v>4</v>
      </c>
      <c r="M21" s="16" t="s">
        <v>5</v>
      </c>
      <c r="N21" s="16"/>
      <c r="O21" s="17" t="s">
        <v>8</v>
      </c>
      <c r="P21" s="73" t="s">
        <v>43</v>
      </c>
    </row>
    <row r="22" spans="2:15" ht="15.75">
      <c r="B22" s="3" t="s">
        <v>7</v>
      </c>
      <c r="C22" s="3" t="s">
        <v>25</v>
      </c>
      <c r="D22" s="9" t="s">
        <v>30</v>
      </c>
      <c r="E22" s="6">
        <v>38</v>
      </c>
      <c r="F22" s="5">
        <v>21</v>
      </c>
      <c r="G22" s="5">
        <v>16</v>
      </c>
      <c r="H22" s="5">
        <v>18</v>
      </c>
      <c r="I22" s="5">
        <v>19</v>
      </c>
      <c r="J22" s="5">
        <v>15</v>
      </c>
      <c r="K22" s="5">
        <v>19</v>
      </c>
      <c r="L22" s="5">
        <v>21</v>
      </c>
      <c r="M22" s="5">
        <v>20</v>
      </c>
      <c r="N22" s="41"/>
      <c r="O22" s="19">
        <f>SUM(E22:N22)</f>
        <v>187</v>
      </c>
    </row>
    <row r="23" spans="1:16" ht="18">
      <c r="A23" s="49"/>
      <c r="B23" s="80" t="s">
        <v>48</v>
      </c>
      <c r="C23" s="52" t="s">
        <v>31</v>
      </c>
      <c r="D23" s="3">
        <v>1.31</v>
      </c>
      <c r="E23" s="70">
        <f>E22*1.31</f>
        <v>49.78</v>
      </c>
      <c r="F23" s="70">
        <f aca="true" t="shared" si="2" ref="F23:N23">F22*1.31</f>
        <v>27.51</v>
      </c>
      <c r="G23" s="70">
        <f t="shared" si="2"/>
        <v>20.96</v>
      </c>
      <c r="H23" s="70">
        <f t="shared" si="2"/>
        <v>23.580000000000002</v>
      </c>
      <c r="I23" s="70">
        <f t="shared" si="2"/>
        <v>24.89</v>
      </c>
      <c r="J23" s="70">
        <f t="shared" si="2"/>
        <v>19.650000000000002</v>
      </c>
      <c r="K23" s="70">
        <f t="shared" si="2"/>
        <v>24.89</v>
      </c>
      <c r="L23" s="70">
        <f t="shared" si="2"/>
        <v>27.51</v>
      </c>
      <c r="M23" s="70">
        <f t="shared" si="2"/>
        <v>26.200000000000003</v>
      </c>
      <c r="N23" s="70">
        <f t="shared" si="2"/>
        <v>0</v>
      </c>
      <c r="O23" s="9">
        <f>O22*1.31</f>
        <v>244.97</v>
      </c>
      <c r="P23" s="35" t="s">
        <v>39</v>
      </c>
    </row>
    <row r="24" spans="2:16" ht="15.75">
      <c r="B24" s="4"/>
      <c r="C24" s="61"/>
      <c r="D24" s="2"/>
      <c r="E24" s="78"/>
      <c r="F24" s="78"/>
      <c r="G24" s="71"/>
      <c r="H24" s="71"/>
      <c r="I24" s="71"/>
      <c r="J24" s="71"/>
      <c r="K24" s="71"/>
      <c r="L24" s="71"/>
      <c r="M24" s="71"/>
      <c r="N24" s="72"/>
      <c r="O24" s="64"/>
      <c r="P24" s="35"/>
    </row>
    <row r="25" spans="1:17" ht="15.75">
      <c r="A25" s="1"/>
      <c r="B25" s="4"/>
      <c r="C25" s="52" t="s">
        <v>31</v>
      </c>
      <c r="D25" s="3">
        <v>1.16</v>
      </c>
      <c r="E25" s="70">
        <f>E22*1.16</f>
        <v>44.08</v>
      </c>
      <c r="F25" s="70">
        <f aca="true" t="shared" si="3" ref="F25:O25">F22*1.16</f>
        <v>24.36</v>
      </c>
      <c r="G25" s="70">
        <f t="shared" si="3"/>
        <v>18.56</v>
      </c>
      <c r="H25" s="70">
        <f t="shared" si="3"/>
        <v>20.88</v>
      </c>
      <c r="I25" s="70">
        <f t="shared" si="3"/>
        <v>22.04</v>
      </c>
      <c r="J25" s="70">
        <f t="shared" si="3"/>
        <v>17.4</v>
      </c>
      <c r="K25" s="70">
        <f t="shared" si="3"/>
        <v>22.04</v>
      </c>
      <c r="L25" s="70">
        <f t="shared" si="3"/>
        <v>24.36</v>
      </c>
      <c r="M25" s="70">
        <f t="shared" si="3"/>
        <v>23.2</v>
      </c>
      <c r="N25" s="70">
        <f t="shared" si="3"/>
        <v>0</v>
      </c>
      <c r="O25" s="9">
        <f t="shared" si="3"/>
        <v>216.92</v>
      </c>
      <c r="P25" s="35" t="s">
        <v>42</v>
      </c>
      <c r="Q25" s="35"/>
    </row>
    <row r="26" spans="2:16" ht="15.75">
      <c r="B26" s="62"/>
      <c r="C26" s="63"/>
      <c r="D26" s="63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35"/>
    </row>
    <row r="27" spans="2:16" ht="12.75">
      <c r="B27" s="45" t="s">
        <v>34</v>
      </c>
      <c r="C27" s="65"/>
      <c r="D27" s="75" t="s">
        <v>23</v>
      </c>
      <c r="E27" s="81">
        <v>42971</v>
      </c>
      <c r="F27" s="81">
        <v>43031</v>
      </c>
      <c r="G27" s="81">
        <v>43066</v>
      </c>
      <c r="H27" s="81">
        <v>43087</v>
      </c>
      <c r="I27" s="81">
        <v>43124</v>
      </c>
      <c r="J27" s="81">
        <v>43153</v>
      </c>
      <c r="K27" s="81">
        <v>43181</v>
      </c>
      <c r="L27" s="81">
        <v>43213</v>
      </c>
      <c r="M27" s="81">
        <v>43248</v>
      </c>
      <c r="N27" s="81"/>
      <c r="O27" s="82"/>
      <c r="P27" s="35"/>
    </row>
    <row r="28" spans="2:16" ht="13.5" thickBot="1">
      <c r="B28" s="31"/>
      <c r="C28" s="32"/>
      <c r="D28" s="22" t="s">
        <v>24</v>
      </c>
      <c r="E28" s="58">
        <v>42986</v>
      </c>
      <c r="F28" s="58">
        <v>43035</v>
      </c>
      <c r="G28" s="58">
        <v>43069</v>
      </c>
      <c r="H28" s="58">
        <v>43091</v>
      </c>
      <c r="I28" s="58">
        <v>43131</v>
      </c>
      <c r="J28" s="58">
        <v>43159</v>
      </c>
      <c r="K28" s="58">
        <v>43187</v>
      </c>
      <c r="L28" s="58">
        <v>43218</v>
      </c>
      <c r="M28" s="58">
        <v>43251</v>
      </c>
      <c r="N28" s="58"/>
      <c r="O28" s="33"/>
      <c r="P28" s="35"/>
    </row>
    <row r="29" spans="1:16" ht="12.75">
      <c r="A29" s="49"/>
      <c r="B29" s="1"/>
      <c r="C29" s="35"/>
      <c r="F29" s="1"/>
      <c r="G29" s="1" t="s">
        <v>14</v>
      </c>
      <c r="H29" s="35" t="s">
        <v>15</v>
      </c>
      <c r="I29" s="35" t="s">
        <v>40</v>
      </c>
      <c r="L29" s="59" t="s">
        <v>38</v>
      </c>
      <c r="M29" s="59"/>
      <c r="N29" s="59"/>
      <c r="O29" s="1"/>
      <c r="P29" s="43"/>
    </row>
    <row r="30" spans="2:16" ht="18">
      <c r="B30" s="36" t="s">
        <v>59</v>
      </c>
      <c r="C30" s="60"/>
      <c r="H30" t="s">
        <v>16</v>
      </c>
      <c r="I30" s="35" t="s">
        <v>41</v>
      </c>
      <c r="L30" s="53" t="s">
        <v>35</v>
      </c>
      <c r="M30" s="68" t="s">
        <v>36</v>
      </c>
      <c r="N30" s="53" t="s">
        <v>37</v>
      </c>
      <c r="O30" s="1"/>
      <c r="P30" s="43"/>
    </row>
    <row r="31" spans="2:16" ht="18">
      <c r="B31" s="80" t="s">
        <v>48</v>
      </c>
      <c r="C31" s="3" t="s">
        <v>57</v>
      </c>
      <c r="D31" s="52"/>
      <c r="E31" s="35" t="s">
        <v>39</v>
      </c>
      <c r="G31" s="1" t="s">
        <v>14</v>
      </c>
      <c r="H31" s="35" t="s">
        <v>15</v>
      </c>
      <c r="I31" s="35" t="s">
        <v>51</v>
      </c>
      <c r="L31" s="59" t="s">
        <v>38</v>
      </c>
      <c r="M31" s="59"/>
      <c r="N31" s="59"/>
      <c r="O31" s="1"/>
      <c r="P31" s="43"/>
    </row>
    <row r="32" spans="2:16" ht="12.75">
      <c r="B32" s="75"/>
      <c r="C32" s="76"/>
      <c r="D32" s="75"/>
      <c r="H32" t="s">
        <v>16</v>
      </c>
      <c r="I32" s="35" t="s">
        <v>52</v>
      </c>
      <c r="L32" s="53" t="s">
        <v>35</v>
      </c>
      <c r="M32" s="68" t="s">
        <v>36</v>
      </c>
      <c r="N32" s="53" t="s">
        <v>37</v>
      </c>
      <c r="O32" s="1"/>
      <c r="P32" s="43"/>
    </row>
    <row r="33" spans="2:16" ht="15.75">
      <c r="B33" s="77"/>
      <c r="C33" s="3" t="s">
        <v>58</v>
      </c>
      <c r="D33" s="77"/>
      <c r="E33" s="34" t="s">
        <v>46</v>
      </c>
      <c r="H33" t="s">
        <v>17</v>
      </c>
      <c r="I33" s="69" t="s">
        <v>53</v>
      </c>
      <c r="L33" s="1"/>
      <c r="M33" s="1"/>
      <c r="N33" s="1"/>
      <c r="O33" s="1"/>
      <c r="P33" s="43"/>
    </row>
    <row r="34" spans="2:16" ht="15">
      <c r="B34" s="50"/>
      <c r="C34" s="50"/>
      <c r="D34" s="50"/>
      <c r="E34" s="34"/>
      <c r="H34" t="s">
        <v>18</v>
      </c>
      <c r="I34" s="35" t="s">
        <v>54</v>
      </c>
      <c r="L34" s="1"/>
      <c r="M34" s="1"/>
      <c r="N34" s="1"/>
      <c r="O34" s="1"/>
      <c r="P34" s="43"/>
    </row>
    <row r="35" spans="8:13" ht="12.75">
      <c r="H35" t="s">
        <v>19</v>
      </c>
      <c r="I35" s="35" t="s">
        <v>55</v>
      </c>
      <c r="M35" s="40"/>
    </row>
    <row r="36" ht="12.75">
      <c r="H36" s="40" t="s">
        <v>56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2" max="2" width="8.421875" style="0" customWidth="1"/>
    <col min="3" max="3" width="11.8515625" style="0" customWidth="1"/>
    <col min="5" max="5" width="7.57421875" style="0" customWidth="1"/>
    <col min="6" max="6" width="8.8515625" style="0" customWidth="1"/>
    <col min="7" max="7" width="8.28125" style="0" customWidth="1"/>
    <col min="8" max="8" width="7.8515625" style="0" customWidth="1"/>
    <col min="9" max="9" width="8.421875" style="0" customWidth="1"/>
    <col min="11" max="11" width="8.140625" style="0" customWidth="1"/>
    <col min="13" max="13" width="8.00390625" style="0" customWidth="1"/>
    <col min="14" max="14" width="7.57421875" style="0" customWidth="1"/>
  </cols>
  <sheetData>
    <row r="1" spans="1:2" ht="18.75" thickBot="1">
      <c r="A1" s="36" t="s">
        <v>26</v>
      </c>
      <c r="B1" s="42" t="s">
        <v>60</v>
      </c>
    </row>
    <row r="2" spans="1:15" ht="18">
      <c r="A2" s="11" t="s">
        <v>12</v>
      </c>
      <c r="B2" s="12"/>
      <c r="C2" s="13"/>
      <c r="D2" s="14"/>
      <c r="E2" s="15" t="s">
        <v>45</v>
      </c>
      <c r="F2" s="16" t="s">
        <v>10</v>
      </c>
      <c r="G2" s="16" t="s">
        <v>11</v>
      </c>
      <c r="H2" s="16" t="s">
        <v>0</v>
      </c>
      <c r="I2" s="16" t="s">
        <v>1</v>
      </c>
      <c r="J2" s="16" t="s">
        <v>2</v>
      </c>
      <c r="K2" s="16" t="s">
        <v>3</v>
      </c>
      <c r="L2" s="16" t="s">
        <v>4</v>
      </c>
      <c r="M2" s="16" t="s">
        <v>5</v>
      </c>
      <c r="N2" s="16"/>
      <c r="O2" s="17" t="s">
        <v>8</v>
      </c>
    </row>
    <row r="3" spans="1:15" ht="12.75">
      <c r="A3" s="18" t="s">
        <v>13</v>
      </c>
      <c r="B3" s="7"/>
      <c r="C3" s="7"/>
      <c r="D3" s="8"/>
      <c r="E3" s="6">
        <v>38</v>
      </c>
      <c r="F3" s="5">
        <v>21</v>
      </c>
      <c r="G3" s="5">
        <v>16</v>
      </c>
      <c r="H3" s="5">
        <v>18</v>
      </c>
      <c r="I3" s="5">
        <v>19</v>
      </c>
      <c r="J3" s="5">
        <v>15</v>
      </c>
      <c r="K3" s="5">
        <v>19</v>
      </c>
      <c r="L3" s="37">
        <v>21</v>
      </c>
      <c r="M3" s="5">
        <v>20</v>
      </c>
      <c r="N3" s="39"/>
      <c r="O3" s="19">
        <f>SUM(E3:N3)</f>
        <v>187</v>
      </c>
    </row>
    <row r="4" spans="1:15" ht="15.75">
      <c r="A4" s="20"/>
      <c r="B4" s="2" t="s">
        <v>7</v>
      </c>
      <c r="C4" s="2" t="s">
        <v>6</v>
      </c>
      <c r="D4" s="23" t="s">
        <v>9</v>
      </c>
      <c r="E4" s="6"/>
      <c r="F4" s="5"/>
      <c r="G4" s="5"/>
      <c r="H4" s="5"/>
      <c r="I4" s="5"/>
      <c r="J4" s="5"/>
      <c r="K4" s="5"/>
      <c r="L4" s="5"/>
      <c r="M4" s="5"/>
      <c r="N4" s="5"/>
      <c r="O4" s="19"/>
    </row>
    <row r="5" spans="1:15" ht="18">
      <c r="A5" s="21"/>
      <c r="B5" s="25" t="s">
        <v>21</v>
      </c>
      <c r="C5" s="24" t="s">
        <v>31</v>
      </c>
      <c r="D5" s="24">
        <v>0.15</v>
      </c>
      <c r="E5" s="79">
        <f>E3*0.15</f>
        <v>5.7</v>
      </c>
      <c r="F5" s="79">
        <f aca="true" t="shared" si="0" ref="F5:O5">F3*0.15</f>
        <v>3.15</v>
      </c>
      <c r="G5" s="10">
        <f t="shared" si="0"/>
        <v>2.4</v>
      </c>
      <c r="H5" s="10">
        <f t="shared" si="0"/>
        <v>2.6999999999999997</v>
      </c>
      <c r="I5" s="10">
        <f t="shared" si="0"/>
        <v>2.85</v>
      </c>
      <c r="J5" s="10">
        <f t="shared" si="0"/>
        <v>2.25</v>
      </c>
      <c r="K5" s="10">
        <f t="shared" si="0"/>
        <v>2.85</v>
      </c>
      <c r="L5" s="10">
        <f t="shared" si="0"/>
        <v>3.15</v>
      </c>
      <c r="M5" s="10">
        <f t="shared" si="0"/>
        <v>3</v>
      </c>
      <c r="N5" s="10">
        <f t="shared" si="0"/>
        <v>0</v>
      </c>
      <c r="O5" s="10">
        <f t="shared" si="0"/>
        <v>28.05</v>
      </c>
    </row>
    <row r="6" spans="1:15" ht="18">
      <c r="A6" s="21"/>
      <c r="B6" s="24" t="s">
        <v>22</v>
      </c>
      <c r="C6" s="24" t="s">
        <v>31</v>
      </c>
      <c r="D6" s="24">
        <v>0.16</v>
      </c>
      <c r="E6" s="79">
        <f>E3*0.16</f>
        <v>6.08</v>
      </c>
      <c r="F6" s="79">
        <f aca="true" t="shared" si="1" ref="F6:O6">F3*0.16</f>
        <v>3.36</v>
      </c>
      <c r="G6" s="10">
        <f t="shared" si="1"/>
        <v>2.56</v>
      </c>
      <c r="H6" s="10">
        <f t="shared" si="1"/>
        <v>2.88</v>
      </c>
      <c r="I6" s="10">
        <f t="shared" si="1"/>
        <v>3.04</v>
      </c>
      <c r="J6" s="10">
        <f t="shared" si="1"/>
        <v>2.4</v>
      </c>
      <c r="K6" s="10">
        <f t="shared" si="1"/>
        <v>3.04</v>
      </c>
      <c r="L6" s="10">
        <f t="shared" si="1"/>
        <v>3.36</v>
      </c>
      <c r="M6" s="10">
        <f t="shared" si="1"/>
        <v>3.2</v>
      </c>
      <c r="N6" s="10">
        <f t="shared" si="1"/>
        <v>0</v>
      </c>
      <c r="O6" s="10">
        <f t="shared" si="1"/>
        <v>29.92</v>
      </c>
    </row>
    <row r="7" spans="1:15" ht="12.75">
      <c r="A7" s="29" t="s">
        <v>20</v>
      </c>
      <c r="B7" s="27"/>
      <c r="C7" s="28"/>
      <c r="D7" s="26" t="s">
        <v>23</v>
      </c>
      <c r="E7" s="81">
        <v>42971</v>
      </c>
      <c r="F7" s="81">
        <v>43031</v>
      </c>
      <c r="G7" s="81">
        <v>43066</v>
      </c>
      <c r="H7" s="81">
        <v>43087</v>
      </c>
      <c r="I7" s="81">
        <v>43124</v>
      </c>
      <c r="J7" s="81">
        <v>43153</v>
      </c>
      <c r="K7" s="81">
        <v>43181</v>
      </c>
      <c r="L7" s="81">
        <v>43213</v>
      </c>
      <c r="M7" s="81">
        <v>43248</v>
      </c>
      <c r="N7" s="81"/>
      <c r="O7" s="82"/>
    </row>
    <row r="8" spans="1:15" ht="13.5" thickBot="1">
      <c r="A8" s="30"/>
      <c r="B8" s="31"/>
      <c r="C8" s="32"/>
      <c r="D8" s="22" t="s">
        <v>24</v>
      </c>
      <c r="E8" s="58">
        <v>42986</v>
      </c>
      <c r="F8" s="58">
        <v>43035</v>
      </c>
      <c r="G8" s="58">
        <v>43069</v>
      </c>
      <c r="H8" s="58">
        <v>43091</v>
      </c>
      <c r="I8" s="58">
        <v>43131</v>
      </c>
      <c r="J8" s="58">
        <v>43159</v>
      </c>
      <c r="K8" s="58">
        <v>43187</v>
      </c>
      <c r="L8" s="58">
        <v>43218</v>
      </c>
      <c r="M8" s="58">
        <v>43251</v>
      </c>
      <c r="N8" s="58"/>
      <c r="O8" s="33"/>
    </row>
    <row r="10" spans="2:15" ht="12.75">
      <c r="B10" s="1"/>
      <c r="F10" s="1"/>
      <c r="G10" s="1" t="s">
        <v>14</v>
      </c>
      <c r="H10" s="35" t="s">
        <v>15</v>
      </c>
      <c r="I10" s="35" t="s">
        <v>40</v>
      </c>
      <c r="L10" s="59" t="s">
        <v>38</v>
      </c>
      <c r="M10" s="59"/>
      <c r="N10" s="59"/>
      <c r="O10" s="1"/>
    </row>
    <row r="11" spans="8:15" ht="12.75">
      <c r="H11" t="s">
        <v>16</v>
      </c>
      <c r="I11" s="35" t="s">
        <v>41</v>
      </c>
      <c r="L11" s="53" t="s">
        <v>35</v>
      </c>
      <c r="M11" s="68" t="s">
        <v>36</v>
      </c>
      <c r="N11" s="53" t="s">
        <v>37</v>
      </c>
      <c r="O11" s="1"/>
    </row>
    <row r="12" spans="7:15" ht="12.75">
      <c r="G12" s="1"/>
      <c r="H12" s="35" t="s">
        <v>15</v>
      </c>
      <c r="I12" s="35" t="s">
        <v>51</v>
      </c>
      <c r="L12" s="59" t="s">
        <v>38</v>
      </c>
      <c r="M12" s="59"/>
      <c r="N12" s="59"/>
      <c r="O12" s="1"/>
    </row>
    <row r="13" spans="8:15" ht="12.75">
      <c r="H13" t="s">
        <v>16</v>
      </c>
      <c r="I13" s="35" t="s">
        <v>52</v>
      </c>
      <c r="L13" s="53" t="s">
        <v>35</v>
      </c>
      <c r="M13" s="68" t="s">
        <v>36</v>
      </c>
      <c r="N13" s="53" t="s">
        <v>37</v>
      </c>
      <c r="O13" s="1"/>
    </row>
    <row r="14" spans="8:15" ht="12.75">
      <c r="H14" t="s">
        <v>17</v>
      </c>
      <c r="I14" s="69" t="s">
        <v>53</v>
      </c>
      <c r="L14" s="1"/>
      <c r="M14" s="1"/>
      <c r="N14" s="1"/>
      <c r="O14" s="1"/>
    </row>
    <row r="15" spans="8:15" ht="12.75">
      <c r="H15" t="s">
        <v>18</v>
      </c>
      <c r="I15" s="35" t="s">
        <v>54</v>
      </c>
      <c r="L15" s="1"/>
      <c r="M15" s="1"/>
      <c r="N15" s="1"/>
      <c r="O15" s="1"/>
    </row>
    <row r="16" spans="8:13" ht="12.75">
      <c r="H16" t="s">
        <v>19</v>
      </c>
      <c r="I16" s="35" t="s">
        <v>55</v>
      </c>
      <c r="M16" s="40"/>
    </row>
    <row r="17" ht="12.75">
      <c r="H17" s="40" t="s">
        <v>56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9.00390625" style="0" customWidth="1"/>
    <col min="3" max="3" width="8.57421875" style="0" customWidth="1"/>
    <col min="4" max="4" width="8.28125" style="0" customWidth="1"/>
    <col min="7" max="7" width="8.421875" style="0" customWidth="1"/>
    <col min="8" max="8" width="8.140625" style="0" customWidth="1"/>
    <col min="9" max="9" width="8.28125" style="0" customWidth="1"/>
    <col min="12" max="12" width="7.7109375" style="0" customWidth="1"/>
  </cols>
  <sheetData>
    <row r="1" spans="1:17" ht="14.25">
      <c r="A1" s="43"/>
      <c r="B1" s="44"/>
      <c r="C1" s="44"/>
      <c r="D1" s="44"/>
      <c r="E1" s="44"/>
      <c r="F1" s="44"/>
      <c r="G1" s="44"/>
      <c r="H1" s="7"/>
      <c r="I1" s="43"/>
      <c r="J1" s="43"/>
      <c r="K1" s="7"/>
      <c r="L1" s="43"/>
      <c r="M1" s="7"/>
      <c r="N1" s="7"/>
      <c r="O1" s="7"/>
      <c r="P1" s="7"/>
      <c r="Q1" s="7"/>
    </row>
    <row r="2" spans="1:17" ht="18">
      <c r="A2" s="45"/>
      <c r="B2" s="43"/>
      <c r="C2" s="7"/>
      <c r="D2" s="46"/>
      <c r="E2" s="47"/>
      <c r="F2" s="47"/>
      <c r="G2" s="46"/>
      <c r="H2" s="46"/>
      <c r="I2" s="46"/>
      <c r="J2" s="57"/>
      <c r="K2" s="57"/>
      <c r="L2" s="57"/>
      <c r="M2" s="46"/>
      <c r="N2" s="46"/>
      <c r="O2" s="48"/>
      <c r="P2" s="7"/>
      <c r="Q2" s="7"/>
    </row>
    <row r="3" spans="1:17" ht="18">
      <c r="A3" s="43"/>
      <c r="B3" s="44"/>
      <c r="C3" s="44"/>
      <c r="D3" s="44"/>
      <c r="E3" s="44"/>
      <c r="F3" s="44"/>
      <c r="G3" s="44"/>
      <c r="H3" s="7"/>
      <c r="I3" s="83"/>
      <c r="J3" s="83"/>
      <c r="K3" s="83"/>
      <c r="L3" s="83"/>
      <c r="M3" s="83"/>
      <c r="N3" s="7"/>
      <c r="O3" s="7"/>
      <c r="P3" s="7"/>
      <c r="Q3" s="7"/>
    </row>
    <row r="4" spans="1:17" ht="18">
      <c r="A4" s="45"/>
      <c r="B4" s="84"/>
      <c r="C4" s="7"/>
      <c r="D4" s="7"/>
      <c r="E4" s="46"/>
      <c r="F4" s="46"/>
      <c r="G4" s="46"/>
      <c r="H4" s="46"/>
      <c r="I4" s="46"/>
      <c r="J4" s="46"/>
      <c r="K4" s="47"/>
      <c r="L4" s="46"/>
      <c r="M4" s="46"/>
      <c r="N4" s="46"/>
      <c r="O4" s="48"/>
      <c r="P4" s="7"/>
      <c r="Q4" s="7"/>
    </row>
    <row r="5" spans="1:17" ht="15.75">
      <c r="A5" s="45"/>
      <c r="B5" s="62"/>
      <c r="C5" s="62"/>
      <c r="D5" s="64"/>
      <c r="E5" s="47"/>
      <c r="F5" s="47"/>
      <c r="G5" s="47"/>
      <c r="H5" s="47"/>
      <c r="I5" s="47"/>
      <c r="J5" s="47"/>
      <c r="K5" s="47"/>
      <c r="L5" s="85"/>
      <c r="M5" s="47"/>
      <c r="N5" s="86"/>
      <c r="O5" s="47"/>
      <c r="P5" s="43"/>
      <c r="Q5" s="7"/>
    </row>
    <row r="6" spans="1:18" ht="18">
      <c r="A6" s="7"/>
      <c r="B6" s="87"/>
      <c r="C6" s="88"/>
      <c r="D6" s="5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3"/>
      <c r="Q6" s="7"/>
      <c r="R6" s="35"/>
    </row>
    <row r="7" spans="1:18" ht="18">
      <c r="A7" s="7"/>
      <c r="B7" s="87"/>
      <c r="C7" s="88"/>
      <c r="D7" s="5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3"/>
      <c r="Q7" s="7"/>
      <c r="R7" s="35"/>
    </row>
    <row r="8" spans="1:17" ht="18">
      <c r="A8" s="43"/>
      <c r="B8" s="64"/>
      <c r="C8" s="57"/>
      <c r="D8" s="5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7"/>
    </row>
    <row r="9" spans="1:17" ht="12.75">
      <c r="A9" s="45"/>
      <c r="B9" s="45"/>
      <c r="C9" s="7"/>
      <c r="D9" s="7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7"/>
      <c r="Q9" s="7"/>
    </row>
    <row r="10" spans="1:17" ht="12.75">
      <c r="A10" s="45"/>
      <c r="B10" s="45"/>
      <c r="C10" s="7"/>
      <c r="D10" s="7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7"/>
      <c r="Q10" s="7"/>
    </row>
    <row r="11" spans="1:17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45"/>
      <c r="L11" s="45"/>
      <c r="M11" s="45"/>
      <c r="N11" s="45"/>
      <c r="O11" s="7"/>
      <c r="P11" s="7"/>
      <c r="Q11" s="7"/>
    </row>
    <row r="12" spans="1:17" ht="12.75">
      <c r="A12" s="7"/>
      <c r="B12" s="45"/>
      <c r="C12" s="7"/>
      <c r="D12" s="7"/>
      <c r="E12" s="7"/>
      <c r="F12" s="45"/>
      <c r="G12" s="45"/>
      <c r="H12" s="43"/>
      <c r="I12" s="43"/>
      <c r="J12" s="7"/>
      <c r="K12" s="7"/>
      <c r="L12" s="89"/>
      <c r="M12" s="89"/>
      <c r="N12" s="89"/>
      <c r="O12" s="45"/>
      <c r="P12" s="7"/>
      <c r="Q12" s="7"/>
    </row>
    <row r="13" spans="1:17" ht="15.75">
      <c r="A13" s="62"/>
      <c r="B13" s="62"/>
      <c r="C13" s="7"/>
      <c r="D13" s="7"/>
      <c r="E13" s="7"/>
      <c r="F13" s="7"/>
      <c r="G13" s="7"/>
      <c r="H13" s="7"/>
      <c r="I13" s="43"/>
      <c r="J13" s="7"/>
      <c r="K13" s="7"/>
      <c r="L13" s="90"/>
      <c r="M13" s="91"/>
      <c r="N13" s="90"/>
      <c r="O13" s="45"/>
      <c r="P13" s="7"/>
      <c r="Q13" s="7"/>
    </row>
    <row r="14" spans="1:17" ht="15.75">
      <c r="A14" s="43"/>
      <c r="B14" s="62"/>
      <c r="C14" s="63"/>
      <c r="D14" s="7"/>
      <c r="E14" s="7"/>
      <c r="F14" s="7"/>
      <c r="G14" s="45"/>
      <c r="H14" s="43"/>
      <c r="I14" s="43"/>
      <c r="J14" s="7"/>
      <c r="K14" s="7"/>
      <c r="L14" s="89"/>
      <c r="M14" s="89"/>
      <c r="N14" s="89"/>
      <c r="O14" s="45"/>
      <c r="P14" s="7"/>
      <c r="Q14" s="7"/>
    </row>
    <row r="15" spans="1:17" ht="15.75">
      <c r="A15" s="43"/>
      <c r="B15" s="62"/>
      <c r="C15" s="7"/>
      <c r="D15" s="7"/>
      <c r="E15" s="7"/>
      <c r="F15" s="7"/>
      <c r="G15" s="7"/>
      <c r="H15" s="7"/>
      <c r="I15" s="43"/>
      <c r="J15" s="7"/>
      <c r="K15" s="7"/>
      <c r="L15" s="90"/>
      <c r="M15" s="91"/>
      <c r="N15" s="90"/>
      <c r="O15" s="45"/>
      <c r="P15" s="7"/>
      <c r="Q15" s="7"/>
    </row>
    <row r="16" spans="1:17" ht="15.75">
      <c r="A16" s="43"/>
      <c r="B16" s="62"/>
      <c r="C16" s="7"/>
      <c r="D16" s="7"/>
      <c r="E16" s="7"/>
      <c r="F16" s="7"/>
      <c r="G16" s="7"/>
      <c r="H16" s="7"/>
      <c r="I16" s="92"/>
      <c r="J16" s="7"/>
      <c r="K16" s="7"/>
      <c r="L16" s="45"/>
      <c r="M16" s="45"/>
      <c r="N16" s="45"/>
      <c r="O16" s="45"/>
      <c r="P16" s="7"/>
      <c r="Q16" s="7"/>
    </row>
    <row r="17" spans="1:17" ht="12.75">
      <c r="A17" s="7"/>
      <c r="B17" s="7"/>
      <c r="C17" s="7"/>
      <c r="D17" s="7"/>
      <c r="E17" s="7"/>
      <c r="F17" s="7"/>
      <c r="G17" s="7"/>
      <c r="H17" s="7"/>
      <c r="I17" s="43"/>
      <c r="J17" s="7"/>
      <c r="K17" s="7"/>
      <c r="L17" s="45"/>
      <c r="M17" s="45"/>
      <c r="N17" s="45"/>
      <c r="O17" s="45"/>
      <c r="P17" s="7"/>
      <c r="Q17" s="7"/>
    </row>
    <row r="18" spans="1:17" ht="12.75">
      <c r="A18" s="7"/>
      <c r="B18" s="7"/>
      <c r="C18" s="7"/>
      <c r="D18" s="7"/>
      <c r="E18" s="7"/>
      <c r="F18" s="7"/>
      <c r="G18" s="7"/>
      <c r="H18" s="7"/>
      <c r="I18" s="43"/>
      <c r="J18" s="7"/>
      <c r="K18" s="7"/>
      <c r="L18" s="7"/>
      <c r="M18" s="40"/>
      <c r="N18" s="7"/>
      <c r="O18" s="7"/>
      <c r="P18" s="7"/>
      <c r="Q18" s="7"/>
    </row>
    <row r="19" spans="1:17" ht="12.75">
      <c r="A19" s="7"/>
      <c r="B19" s="7"/>
      <c r="C19" s="7"/>
      <c r="D19" s="7"/>
      <c r="E19" s="7"/>
      <c r="F19" s="7"/>
      <c r="G19" s="7"/>
      <c r="H19" s="40"/>
      <c r="I19" s="7"/>
      <c r="J19" s="7"/>
      <c r="K19" s="7"/>
      <c r="L19" s="7"/>
      <c r="M19" s="7"/>
      <c r="N19" s="7"/>
      <c r="O19" s="7"/>
      <c r="P19" s="7"/>
      <c r="Q19" s="7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Gabriella Rásó</cp:lastModifiedBy>
  <cp:lastPrinted>2017-08-10T07:42:32Z</cp:lastPrinted>
  <dcterms:created xsi:type="dcterms:W3CDTF">2009-08-25T06:50:57Z</dcterms:created>
  <dcterms:modified xsi:type="dcterms:W3CDTF">2017-08-10T08:55:10Z</dcterms:modified>
  <cp:category/>
  <cp:version/>
  <cp:contentType/>
  <cp:contentStatus/>
</cp:coreProperties>
</file>